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2755" windowHeight="7980"/>
  </bookViews>
  <sheets>
    <sheet name="2016" sheetId="1" r:id="rId1"/>
  </sheets>
  <externalReferences>
    <externalReference r:id="rId2"/>
  </externalReferences>
  <definedNames>
    <definedName name="_xlnm.Print_Area" localSheetId="0">'2016'!$A$1:$O$27</definedName>
  </definedNames>
  <calcPr calcId="145621"/>
</workbook>
</file>

<file path=xl/calcChain.xml><?xml version="1.0" encoding="utf-8"?>
<calcChain xmlns="http://schemas.openxmlformats.org/spreadsheetml/2006/main">
  <c r="K47" i="1" l="1"/>
  <c r="O27" i="1"/>
  <c r="M27" i="1"/>
  <c r="L27" i="1"/>
  <c r="K27" i="1"/>
  <c r="I27" i="1"/>
  <c r="N27" i="1" s="1"/>
  <c r="G27" i="1"/>
  <c r="H27" i="1" s="1"/>
  <c r="F27" i="1"/>
  <c r="D27" i="1"/>
  <c r="E27" i="1" s="1"/>
  <c r="C27" i="1"/>
  <c r="O26" i="1"/>
  <c r="N26" i="1"/>
  <c r="L26" i="1"/>
  <c r="J26" i="1"/>
  <c r="H26" i="1"/>
  <c r="E26" i="1"/>
  <c r="O25" i="1"/>
  <c r="N25" i="1"/>
  <c r="L25" i="1"/>
  <c r="J25" i="1"/>
  <c r="H25" i="1"/>
  <c r="E25" i="1"/>
  <c r="O24" i="1"/>
  <c r="N24" i="1"/>
  <c r="L24" i="1"/>
  <c r="J24" i="1"/>
  <c r="H24" i="1"/>
  <c r="E24" i="1"/>
  <c r="O23" i="1"/>
  <c r="N23" i="1"/>
  <c r="L23" i="1"/>
  <c r="J23" i="1"/>
  <c r="H23" i="1"/>
  <c r="E23" i="1"/>
  <c r="O22" i="1"/>
  <c r="N22" i="1"/>
  <c r="L22" i="1"/>
  <c r="J22" i="1"/>
  <c r="H22" i="1"/>
  <c r="E22" i="1"/>
  <c r="O21" i="1"/>
  <c r="N21" i="1"/>
  <c r="L21" i="1"/>
  <c r="J21" i="1"/>
  <c r="H21" i="1"/>
  <c r="E21" i="1"/>
  <c r="O20" i="1"/>
  <c r="N20" i="1"/>
  <c r="L20" i="1"/>
  <c r="J20" i="1"/>
  <c r="H20" i="1"/>
  <c r="E20" i="1"/>
  <c r="O19" i="1"/>
  <c r="N19" i="1"/>
  <c r="L19" i="1"/>
  <c r="J19" i="1"/>
  <c r="H19" i="1"/>
  <c r="E19" i="1"/>
  <c r="O18" i="1"/>
  <c r="N18" i="1"/>
  <c r="L18" i="1"/>
  <c r="J18" i="1"/>
  <c r="H18" i="1"/>
  <c r="E18" i="1"/>
  <c r="O17" i="1"/>
  <c r="N17" i="1"/>
  <c r="L17" i="1"/>
  <c r="J17" i="1"/>
  <c r="H17" i="1"/>
  <c r="E17" i="1"/>
  <c r="O16" i="1"/>
  <c r="N16" i="1"/>
  <c r="L16" i="1"/>
  <c r="J16" i="1"/>
  <c r="H16" i="1"/>
  <c r="E16" i="1"/>
  <c r="O15" i="1"/>
  <c r="N15" i="1"/>
  <c r="L15" i="1"/>
  <c r="J15" i="1"/>
  <c r="H15" i="1"/>
  <c r="E15" i="1"/>
  <c r="O14" i="1"/>
  <c r="N14" i="1"/>
  <c r="L14" i="1"/>
  <c r="J14" i="1"/>
  <c r="H14" i="1"/>
  <c r="E14" i="1"/>
  <c r="O13" i="1"/>
  <c r="N13" i="1"/>
  <c r="L13" i="1"/>
  <c r="J13" i="1"/>
  <c r="H13" i="1"/>
  <c r="E13" i="1"/>
  <c r="O12" i="1"/>
  <c r="N12" i="1"/>
  <c r="L12" i="1"/>
  <c r="J12" i="1"/>
  <c r="H12" i="1"/>
  <c r="E12" i="1"/>
  <c r="O11" i="1"/>
  <c r="N11" i="1"/>
  <c r="L11" i="1"/>
  <c r="J11" i="1"/>
  <c r="H11" i="1"/>
  <c r="E11" i="1"/>
  <c r="O10" i="1"/>
  <c r="N10" i="1"/>
  <c r="L10" i="1"/>
  <c r="J10" i="1"/>
  <c r="H10" i="1"/>
  <c r="E10" i="1"/>
  <c r="O9" i="1"/>
  <c r="N9" i="1"/>
  <c r="L9" i="1"/>
  <c r="J9" i="1"/>
  <c r="H9" i="1"/>
  <c r="E9" i="1"/>
  <c r="O8" i="1"/>
  <c r="N8" i="1"/>
  <c r="L8" i="1"/>
  <c r="J8" i="1"/>
  <c r="H8" i="1"/>
  <c r="E8" i="1"/>
  <c r="J27" i="1" l="1"/>
</calcChain>
</file>

<file path=xl/sharedStrings.xml><?xml version="1.0" encoding="utf-8"?>
<sst xmlns="http://schemas.openxmlformats.org/spreadsheetml/2006/main" count="42" uniqueCount="37">
  <si>
    <t>Оперативная информация</t>
  </si>
  <si>
    <t xml:space="preserve">по подготовке пара в районах Акмолинской области </t>
  </si>
  <si>
    <t xml:space="preserve">по состоянию на 16 августа 2016 года . </t>
  </si>
  <si>
    <t>№ п/п</t>
  </si>
  <si>
    <t>Наименование районов</t>
  </si>
  <si>
    <t>обработка пара,тыс.га</t>
  </si>
  <si>
    <t xml:space="preserve"> в том числе обрабо-тано химичес-ким спосо-бом,                 тыс.  га</t>
  </si>
  <si>
    <t>обработка пара 2 след, тыс. га</t>
  </si>
  <si>
    <t>обработка пара 3 след, тыс. га</t>
  </si>
  <si>
    <t>обработка пара 4 след, тыс. га</t>
  </si>
  <si>
    <r>
      <t xml:space="preserve">было обработа-но в 2015 г. </t>
    </r>
    <r>
      <rPr>
        <b/>
        <sz val="10"/>
        <color indexed="8"/>
        <rFont val="Arial Cyr"/>
        <charset val="204"/>
      </rPr>
      <t>на эту дату                        3 след</t>
    </r>
  </si>
  <si>
    <r>
      <t>.+.- в 2016г.к 2015г.</t>
    </r>
    <r>
      <rPr>
        <b/>
        <sz val="10"/>
        <color indexed="8"/>
        <rFont val="Arial Cyr"/>
        <charset val="204"/>
      </rPr>
      <t>на эту дату к 3 следу</t>
    </r>
  </si>
  <si>
    <t>справочно было всего обработано в 2015 г.</t>
  </si>
  <si>
    <t>намечено в 2016г.</t>
  </si>
  <si>
    <t>фактически 1 след</t>
  </si>
  <si>
    <t>%</t>
  </si>
  <si>
    <t>факти-чески</t>
  </si>
  <si>
    <t>Аккольский</t>
  </si>
  <si>
    <t>Аршалынский</t>
  </si>
  <si>
    <t>Астраханский</t>
  </si>
  <si>
    <t>Атбасарский</t>
  </si>
  <si>
    <t>Буландынский</t>
  </si>
  <si>
    <t>Бурабайский</t>
  </si>
  <si>
    <t>Егиндыкольский</t>
  </si>
  <si>
    <t>Енбекшильдерский</t>
  </si>
  <si>
    <t>Ерейментауский</t>
  </si>
  <si>
    <t>Есильский</t>
  </si>
  <si>
    <t>Жаксынский</t>
  </si>
  <si>
    <t>Жаркаинский</t>
  </si>
  <si>
    <t>Зерендинский</t>
  </si>
  <si>
    <t>Коргалжынский</t>
  </si>
  <si>
    <t>Сандыктауский</t>
  </si>
  <si>
    <t>Целиноградский</t>
  </si>
  <si>
    <t>Шортандинский</t>
  </si>
  <si>
    <t>г.Кокшетау</t>
  </si>
  <si>
    <t>г.Степногорск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</si>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</sst>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b/>
      <sz val="14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1"/>
      <color indexed="8"/>
      <name val="Arial Cyr"/>
      <family val="2"/>
      <charset val="204"/>
    </font>
    <font>
      <i/>
      <sz val="10"/>
      <color indexed="8"/>
      <name val="Arial Cyr"/>
      <family val="2"/>
      <charset val="204"/>
    </font>
    <font>
      <b/>
      <i/>
      <sz val="10"/>
      <color indexed="8"/>
      <name val="Arial Cyr"/>
      <charset val="204"/>
    </font>
    <font>
      <b/>
      <sz val="10"/>
      <color indexed="8"/>
      <name val="Arial Cyr"/>
      <charset val="204"/>
    </font>
    <font>
      <i/>
      <sz val="8"/>
      <color indexed="8"/>
      <name val="Arial Cyr"/>
      <charset val="204"/>
    </font>
    <font>
      <b/>
      <i/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4" fontId="3" fillId="0" borderId="6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0" fontId="12" fillId="0" borderId="6" xfId="0" applyFont="1" applyFill="1" applyBorder="1"/>
    <xf numFmtId="164" fontId="7" fillId="0" borderId="6" xfId="0" applyNumberFormat="1" applyFont="1" applyFill="1" applyBorder="1" applyAlignment="1">
      <alignment horizont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58;&#1044;&#1045;&#1051;%20&#1047;&#1045;&#1052;&#1051;&#1045;&#1044;&#1045;&#1051;&#1048;&#1071;\&#1054;&#1055;&#1045;&#1056;&#1040;&#1058;&#1048;&#1042;&#1053;&#1040;&#1071;\&#1055;&#1040;&#1056;&#1067;%202000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МСХ "/>
      <sheetName val="2016"/>
      <sheetName val="2015-МСХ"/>
      <sheetName val="2015"/>
      <sheetName val="2014-МСХ "/>
      <sheetName val="2014"/>
      <sheetName val="2013-МСХ "/>
      <sheetName val="2013"/>
      <sheetName val="2012-МСХ  "/>
      <sheetName val="2012"/>
      <sheetName val="2011-МСХ  "/>
      <sheetName val="2011-заключит."/>
      <sheetName val="2010-МСХ "/>
      <sheetName val="2010"/>
      <sheetName val="мсх-2009"/>
      <sheetName val="2009-МСХ "/>
      <sheetName val="2009"/>
      <sheetName val="пары-2008 на сайт"/>
      <sheetName val="мсх-2008 по районам"/>
      <sheetName val="2008-МСХ "/>
      <sheetName val="2008-заключит."/>
      <sheetName val="мсх-2007"/>
      <sheetName val="2007-заключит."/>
      <sheetName val="Пар 2000-2005 заключит"/>
      <sheetName val="2006-заключит"/>
      <sheetName val="2006-МСХ"/>
      <sheetName val="2005 -каз яз)"/>
      <sheetName val="2005 -МСХ"/>
      <sheetName val="2005 -заключит"/>
      <sheetName val="2004 с хим способом-заключит"/>
      <sheetName val="2004 в акимат"/>
      <sheetName val="пары-2003 -Акиму"/>
      <sheetName val="2003-811,8 тыс.га (копия)"/>
      <sheetName val="2003-заключит."/>
      <sheetName val="пары-2003"/>
      <sheetName val="пары-2002г(заключит).."/>
      <sheetName val="пар-2001(заключит)"/>
      <sheetName val="заключит 2000-2007"/>
      <sheetName val="пар-2000(заключит)"/>
      <sheetName val="заключит 2000-2007 (2)"/>
    </sheetNames>
    <sheetDataSet>
      <sheetData sheetId="0"/>
      <sheetData sheetId="1"/>
      <sheetData sheetId="2"/>
      <sheetData sheetId="3">
        <row r="8">
          <cell r="D8">
            <v>37</v>
          </cell>
        </row>
        <row r="9">
          <cell r="D9">
            <v>37.212000000000003</v>
          </cell>
        </row>
        <row r="10">
          <cell r="D10">
            <v>42.448</v>
          </cell>
        </row>
        <row r="11">
          <cell r="D11">
            <v>35.5</v>
          </cell>
        </row>
        <row r="12">
          <cell r="D12">
            <v>31.902999999999999</v>
          </cell>
        </row>
        <row r="13">
          <cell r="D13">
            <v>30.22</v>
          </cell>
        </row>
        <row r="14">
          <cell r="D14">
            <v>27.609000000000002</v>
          </cell>
        </row>
        <row r="15">
          <cell r="D15">
            <v>30.113</v>
          </cell>
        </row>
        <row r="16">
          <cell r="D16">
            <v>14.708</v>
          </cell>
        </row>
        <row r="17">
          <cell r="D17">
            <v>41.875</v>
          </cell>
        </row>
        <row r="18">
          <cell r="D18">
            <v>48.131999999999998</v>
          </cell>
        </row>
        <row r="19">
          <cell r="D19">
            <v>50.856999999999999</v>
          </cell>
        </row>
        <row r="20">
          <cell r="D20">
            <v>60</v>
          </cell>
        </row>
        <row r="21">
          <cell r="D21">
            <v>14</v>
          </cell>
        </row>
        <row r="22">
          <cell r="D22">
            <v>29.808</v>
          </cell>
        </row>
        <row r="23">
          <cell r="D23">
            <v>40</v>
          </cell>
        </row>
        <row r="24">
          <cell r="D24">
            <v>44.756</v>
          </cell>
        </row>
        <row r="25">
          <cell r="D25">
            <v>0.68899999999999995</v>
          </cell>
        </row>
        <row r="26">
          <cell r="D26">
            <v>2.0129999999999999</v>
          </cell>
        </row>
        <row r="27">
          <cell r="D27">
            <v>618.84299999999996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zoomScaleNormal="100" zoomScaleSheetLayoutView="100" workbookViewId="0">
      <selection activeCell="I26" sqref="I26"/>
    </sheetView>
  </sheetViews>
  <sheetFormatPr defaultRowHeight="12.75" x14ac:dyDescent="0.2"/>
  <cols>
    <col min="1" max="1" width="4" customWidth="1"/>
    <col min="2" max="2" width="17.28515625" customWidth="1"/>
    <col min="3" max="3" width="10.42578125" customWidth="1"/>
    <col min="4" max="4" width="8.85546875" customWidth="1"/>
    <col min="5" max="5" width="8.42578125" customWidth="1"/>
    <col min="6" max="6" width="10.28515625" customWidth="1"/>
    <col min="7" max="7" width="10.42578125" customWidth="1"/>
    <col min="9" max="9" width="9.140625" customWidth="1"/>
    <col min="11" max="11" width="9" customWidth="1"/>
    <col min="13" max="13" width="10.5703125" customWidth="1"/>
    <col min="14" max="14" width="10.7109375" customWidth="1"/>
    <col min="15" max="15" width="10.140625" customWidth="1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 x14ac:dyDescent="0.2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0.5" customHeight="1" x14ac:dyDescent="0.2">
      <c r="A4" s="3" t="s">
        <v>3</v>
      </c>
      <c r="B4" s="3" t="s">
        <v>4</v>
      </c>
      <c r="C4" s="4" t="s">
        <v>5</v>
      </c>
      <c r="D4" s="5"/>
      <c r="E4" s="6"/>
      <c r="F4" s="7" t="s">
        <v>6</v>
      </c>
      <c r="G4" s="8" t="s">
        <v>7</v>
      </c>
      <c r="H4" s="8"/>
      <c r="I4" s="8" t="s">
        <v>8</v>
      </c>
      <c r="J4" s="8"/>
      <c r="K4" s="8" t="s">
        <v>9</v>
      </c>
      <c r="L4" s="8"/>
      <c r="M4" s="9" t="s">
        <v>10</v>
      </c>
      <c r="N4" s="3" t="s">
        <v>11</v>
      </c>
      <c r="O4" s="10" t="s">
        <v>12</v>
      </c>
    </row>
    <row r="5" spans="1:15" ht="19.5" customHeight="1" x14ac:dyDescent="0.2">
      <c r="A5" s="11"/>
      <c r="B5" s="11"/>
      <c r="C5" s="12" t="s">
        <v>13</v>
      </c>
      <c r="D5" s="3" t="s">
        <v>14</v>
      </c>
      <c r="E5" s="3" t="s">
        <v>15</v>
      </c>
      <c r="F5" s="13"/>
      <c r="G5" s="14" t="s">
        <v>16</v>
      </c>
      <c r="H5" s="14" t="s">
        <v>15</v>
      </c>
      <c r="I5" s="14" t="s">
        <v>16</v>
      </c>
      <c r="J5" s="14" t="s">
        <v>15</v>
      </c>
      <c r="K5" s="14" t="s">
        <v>16</v>
      </c>
      <c r="L5" s="14" t="s">
        <v>15</v>
      </c>
      <c r="M5" s="15"/>
      <c r="N5" s="11"/>
      <c r="O5" s="16"/>
    </row>
    <row r="6" spans="1:15" ht="19.5" customHeight="1" x14ac:dyDescent="0.2">
      <c r="A6" s="11"/>
      <c r="B6" s="11"/>
      <c r="C6" s="17"/>
      <c r="D6" s="11"/>
      <c r="E6" s="11"/>
      <c r="F6" s="13"/>
      <c r="G6" s="14"/>
      <c r="H6" s="14"/>
      <c r="I6" s="14"/>
      <c r="J6" s="14"/>
      <c r="K6" s="14"/>
      <c r="L6" s="14"/>
      <c r="M6" s="15"/>
      <c r="N6" s="11"/>
      <c r="O6" s="16"/>
    </row>
    <row r="7" spans="1:15" ht="29.25" customHeight="1" x14ac:dyDescent="0.2">
      <c r="A7" s="18"/>
      <c r="B7" s="18"/>
      <c r="C7" s="19"/>
      <c r="D7" s="18"/>
      <c r="E7" s="18"/>
      <c r="F7" s="20"/>
      <c r="G7" s="14"/>
      <c r="H7" s="14"/>
      <c r="I7" s="14"/>
      <c r="J7" s="14"/>
      <c r="K7" s="14"/>
      <c r="L7" s="14"/>
      <c r="M7" s="21"/>
      <c r="N7" s="18"/>
      <c r="O7" s="22"/>
    </row>
    <row r="8" spans="1:15" ht="19.5" customHeight="1" x14ac:dyDescent="0.2">
      <c r="A8" s="23">
        <v>1</v>
      </c>
      <c r="B8" s="24" t="s">
        <v>17</v>
      </c>
      <c r="C8" s="25">
        <v>37.527000000000001</v>
      </c>
      <c r="D8" s="25">
        <v>37.527000000000001</v>
      </c>
      <c r="E8" s="25">
        <f t="shared" ref="E8:E27" si="0">D8/C8*100</f>
        <v>100</v>
      </c>
      <c r="F8" s="25">
        <v>2</v>
      </c>
      <c r="G8" s="25">
        <v>37.527000000000001</v>
      </c>
      <c r="H8" s="25">
        <f t="shared" ref="H8:H27" si="1">G8/C8*100</f>
        <v>100</v>
      </c>
      <c r="I8" s="25">
        <v>36</v>
      </c>
      <c r="J8" s="25">
        <f t="shared" ref="J8:J27" si="2">I8/C8*100</f>
        <v>95.930929730593974</v>
      </c>
      <c r="K8" s="25"/>
      <c r="L8" s="25">
        <f t="shared" ref="L8:L27" si="3">K8/C8*100</f>
        <v>0</v>
      </c>
      <c r="M8" s="25">
        <v>37</v>
      </c>
      <c r="N8" s="25">
        <f>I8-M8</f>
        <v>-1</v>
      </c>
      <c r="O8" s="25">
        <f>'[1]2015'!D8</f>
        <v>37</v>
      </c>
    </row>
    <row r="9" spans="1:15" ht="19.5" customHeight="1" x14ac:dyDescent="0.2">
      <c r="A9" s="23">
        <v>2</v>
      </c>
      <c r="B9" s="24" t="s">
        <v>18</v>
      </c>
      <c r="C9" s="25">
        <v>36.225000000000001</v>
      </c>
      <c r="D9" s="25">
        <v>36.225000000000001</v>
      </c>
      <c r="E9" s="25">
        <f t="shared" si="0"/>
        <v>100</v>
      </c>
      <c r="F9" s="25">
        <v>2.2000000000000002</v>
      </c>
      <c r="G9" s="25">
        <v>36.225000000000001</v>
      </c>
      <c r="H9" s="25">
        <f t="shared" si="1"/>
        <v>100</v>
      </c>
      <c r="I9" s="25">
        <v>31</v>
      </c>
      <c r="J9" s="25">
        <f t="shared" si="2"/>
        <v>85.57625948930297</v>
      </c>
      <c r="K9" s="25"/>
      <c r="L9" s="25">
        <f t="shared" si="3"/>
        <v>0</v>
      </c>
      <c r="M9" s="25">
        <v>37.200000000000003</v>
      </c>
      <c r="N9" s="25">
        <f t="shared" ref="N9:N27" si="4">I9-M9</f>
        <v>-6.2000000000000028</v>
      </c>
      <c r="O9" s="25">
        <f>'[1]2015'!D9</f>
        <v>37.212000000000003</v>
      </c>
    </row>
    <row r="10" spans="1:15" ht="19.5" customHeight="1" x14ac:dyDescent="0.2">
      <c r="A10" s="23">
        <v>3</v>
      </c>
      <c r="B10" s="24" t="s">
        <v>19</v>
      </c>
      <c r="C10" s="25">
        <v>49.723999999999997</v>
      </c>
      <c r="D10" s="25">
        <v>49.723999999999997</v>
      </c>
      <c r="E10" s="25">
        <f t="shared" si="0"/>
        <v>100</v>
      </c>
      <c r="F10" s="25">
        <v>2</v>
      </c>
      <c r="G10" s="25">
        <v>49.723999999999997</v>
      </c>
      <c r="H10" s="25">
        <f t="shared" si="1"/>
        <v>100</v>
      </c>
      <c r="I10" s="25">
        <v>49.723999999999997</v>
      </c>
      <c r="J10" s="25">
        <f t="shared" si="2"/>
        <v>100</v>
      </c>
      <c r="K10" s="25"/>
      <c r="L10" s="25">
        <f t="shared" si="3"/>
        <v>0</v>
      </c>
      <c r="M10" s="25">
        <v>42.4</v>
      </c>
      <c r="N10" s="25">
        <f t="shared" si="4"/>
        <v>7.3239999999999981</v>
      </c>
      <c r="O10" s="25">
        <f>'[1]2015'!D10</f>
        <v>42.448</v>
      </c>
    </row>
    <row r="11" spans="1:15" ht="19.5" customHeight="1" x14ac:dyDescent="0.2">
      <c r="A11" s="23">
        <v>4</v>
      </c>
      <c r="B11" s="24" t="s">
        <v>20</v>
      </c>
      <c r="C11" s="25">
        <v>28.798999999999999</v>
      </c>
      <c r="D11" s="25">
        <v>28.798999999999999</v>
      </c>
      <c r="E11" s="25">
        <f t="shared" si="0"/>
        <v>100</v>
      </c>
      <c r="F11" s="25">
        <v>0.3</v>
      </c>
      <c r="G11" s="25">
        <v>28.798999999999999</v>
      </c>
      <c r="H11" s="25">
        <f t="shared" si="1"/>
        <v>100</v>
      </c>
      <c r="I11" s="25">
        <v>28.798999999999999</v>
      </c>
      <c r="J11" s="25">
        <f t="shared" si="2"/>
        <v>100</v>
      </c>
      <c r="K11" s="25"/>
      <c r="L11" s="25">
        <f t="shared" si="3"/>
        <v>0</v>
      </c>
      <c r="M11" s="25">
        <v>35.5</v>
      </c>
      <c r="N11" s="25">
        <f t="shared" si="4"/>
        <v>-6.7010000000000005</v>
      </c>
      <c r="O11" s="25">
        <f>'[1]2015'!D11</f>
        <v>35.5</v>
      </c>
    </row>
    <row r="12" spans="1:15" ht="19.5" customHeight="1" x14ac:dyDescent="0.2">
      <c r="A12" s="23">
        <v>5</v>
      </c>
      <c r="B12" s="24" t="s">
        <v>21</v>
      </c>
      <c r="C12" s="25">
        <v>29.405999999999999</v>
      </c>
      <c r="D12" s="25">
        <v>29.4</v>
      </c>
      <c r="E12" s="25">
        <f t="shared" si="0"/>
        <v>99.979596000816159</v>
      </c>
      <c r="F12" s="25"/>
      <c r="G12" s="25">
        <v>29.405999999999999</v>
      </c>
      <c r="H12" s="25">
        <f t="shared" si="1"/>
        <v>100</v>
      </c>
      <c r="I12" s="25">
        <v>29.405999999999999</v>
      </c>
      <c r="J12" s="25">
        <f t="shared" si="2"/>
        <v>100</v>
      </c>
      <c r="K12" s="25"/>
      <c r="L12" s="25">
        <f t="shared" si="3"/>
        <v>0</v>
      </c>
      <c r="M12" s="25">
        <v>31.9</v>
      </c>
      <c r="N12" s="25">
        <f t="shared" si="4"/>
        <v>-2.4939999999999998</v>
      </c>
      <c r="O12" s="25">
        <f>'[1]2015'!D12</f>
        <v>31.902999999999999</v>
      </c>
    </row>
    <row r="13" spans="1:15" ht="19.5" customHeight="1" x14ac:dyDescent="0.2">
      <c r="A13" s="23">
        <v>6</v>
      </c>
      <c r="B13" s="24" t="s">
        <v>22</v>
      </c>
      <c r="C13" s="25">
        <v>29.637</v>
      </c>
      <c r="D13" s="25">
        <v>29.637</v>
      </c>
      <c r="E13" s="25">
        <f t="shared" si="0"/>
        <v>100</v>
      </c>
      <c r="F13" s="25">
        <v>5</v>
      </c>
      <c r="G13" s="25">
        <v>29.637</v>
      </c>
      <c r="H13" s="25">
        <f t="shared" si="1"/>
        <v>100</v>
      </c>
      <c r="I13" s="25">
        <v>29.637</v>
      </c>
      <c r="J13" s="25">
        <f t="shared" si="2"/>
        <v>100</v>
      </c>
      <c r="K13" s="25"/>
      <c r="L13" s="25">
        <f t="shared" si="3"/>
        <v>0</v>
      </c>
      <c r="M13" s="25">
        <v>30.2</v>
      </c>
      <c r="N13" s="25">
        <f t="shared" si="4"/>
        <v>-0.56299999999999883</v>
      </c>
      <c r="O13" s="25">
        <f>'[1]2015'!D13</f>
        <v>30.22</v>
      </c>
    </row>
    <row r="14" spans="1:15" ht="19.5" customHeight="1" x14ac:dyDescent="0.2">
      <c r="A14" s="23">
        <v>7</v>
      </c>
      <c r="B14" s="24" t="s">
        <v>23</v>
      </c>
      <c r="C14" s="25">
        <v>24.302</v>
      </c>
      <c r="D14" s="25">
        <v>24.302</v>
      </c>
      <c r="E14" s="25">
        <f t="shared" si="0"/>
        <v>100</v>
      </c>
      <c r="F14" s="25"/>
      <c r="G14" s="25">
        <v>24.302</v>
      </c>
      <c r="H14" s="25">
        <f t="shared" si="1"/>
        <v>100</v>
      </c>
      <c r="I14" s="25">
        <v>24.302</v>
      </c>
      <c r="J14" s="25">
        <f t="shared" si="2"/>
        <v>100</v>
      </c>
      <c r="K14" s="25"/>
      <c r="L14" s="25">
        <f t="shared" si="3"/>
        <v>0</v>
      </c>
      <c r="M14" s="25">
        <v>27.6</v>
      </c>
      <c r="N14" s="25">
        <f t="shared" si="4"/>
        <v>-3.2980000000000018</v>
      </c>
      <c r="O14" s="25">
        <f>'[1]2015'!D14</f>
        <v>27.609000000000002</v>
      </c>
    </row>
    <row r="15" spans="1:15" ht="19.5" customHeight="1" x14ac:dyDescent="0.2">
      <c r="A15" s="23">
        <v>8</v>
      </c>
      <c r="B15" s="24" t="s">
        <v>24</v>
      </c>
      <c r="C15" s="25">
        <v>32.299999999999997</v>
      </c>
      <c r="D15" s="25">
        <v>32.299999999999997</v>
      </c>
      <c r="E15" s="25">
        <f t="shared" si="0"/>
        <v>100</v>
      </c>
      <c r="F15" s="25">
        <v>6.2</v>
      </c>
      <c r="G15" s="25">
        <v>32.299999999999997</v>
      </c>
      <c r="H15" s="25">
        <f t="shared" si="1"/>
        <v>100</v>
      </c>
      <c r="I15" s="25">
        <v>29.9</v>
      </c>
      <c r="J15" s="25">
        <f t="shared" si="2"/>
        <v>92.569659442724458</v>
      </c>
      <c r="K15" s="25"/>
      <c r="L15" s="25">
        <f t="shared" si="3"/>
        <v>0</v>
      </c>
      <c r="M15" s="25">
        <v>30.1</v>
      </c>
      <c r="N15" s="25">
        <f t="shared" si="4"/>
        <v>-0.20000000000000284</v>
      </c>
      <c r="O15" s="25">
        <f>'[1]2015'!D15</f>
        <v>30.113</v>
      </c>
    </row>
    <row r="16" spans="1:15" ht="19.5" customHeight="1" x14ac:dyDescent="0.2">
      <c r="A16" s="23">
        <v>9</v>
      </c>
      <c r="B16" s="24" t="s">
        <v>25</v>
      </c>
      <c r="C16" s="25">
        <v>14.7</v>
      </c>
      <c r="D16" s="25">
        <v>14.7</v>
      </c>
      <c r="E16" s="25">
        <f t="shared" si="0"/>
        <v>100</v>
      </c>
      <c r="F16" s="25"/>
      <c r="G16" s="25">
        <v>14.7</v>
      </c>
      <c r="H16" s="25">
        <f t="shared" si="1"/>
        <v>100</v>
      </c>
      <c r="I16" s="25">
        <v>13.5</v>
      </c>
      <c r="J16" s="25">
        <f t="shared" si="2"/>
        <v>91.83673469387756</v>
      </c>
      <c r="K16" s="25"/>
      <c r="L16" s="25">
        <f t="shared" si="3"/>
        <v>0</v>
      </c>
      <c r="M16" s="25">
        <v>14.7</v>
      </c>
      <c r="N16" s="25">
        <f t="shared" si="4"/>
        <v>-1.1999999999999993</v>
      </c>
      <c r="O16" s="25">
        <f>'[1]2015'!D16</f>
        <v>14.708</v>
      </c>
    </row>
    <row r="17" spans="1:15" ht="19.5" customHeight="1" x14ac:dyDescent="0.2">
      <c r="A17" s="23">
        <v>10</v>
      </c>
      <c r="B17" s="24" t="s">
        <v>26</v>
      </c>
      <c r="C17" s="25">
        <v>47.488</v>
      </c>
      <c r="D17" s="25">
        <v>47.488</v>
      </c>
      <c r="E17" s="25">
        <f t="shared" si="0"/>
        <v>100</v>
      </c>
      <c r="F17" s="25">
        <v>2.5</v>
      </c>
      <c r="G17" s="25">
        <v>47.488</v>
      </c>
      <c r="H17" s="25">
        <f t="shared" si="1"/>
        <v>100</v>
      </c>
      <c r="I17" s="25">
        <v>33.200000000000003</v>
      </c>
      <c r="J17" s="25">
        <f t="shared" si="2"/>
        <v>69.912398921832889</v>
      </c>
      <c r="K17" s="25"/>
      <c r="L17" s="25">
        <f t="shared" si="3"/>
        <v>0</v>
      </c>
      <c r="M17" s="25">
        <v>41.9</v>
      </c>
      <c r="N17" s="25">
        <f t="shared" si="4"/>
        <v>-8.6999999999999957</v>
      </c>
      <c r="O17" s="25">
        <f>'[1]2015'!D17</f>
        <v>41.875</v>
      </c>
    </row>
    <row r="18" spans="1:15" ht="19.5" customHeight="1" x14ac:dyDescent="0.2">
      <c r="A18" s="23">
        <v>11</v>
      </c>
      <c r="B18" s="24" t="s">
        <v>27</v>
      </c>
      <c r="C18" s="25">
        <v>72.911000000000001</v>
      </c>
      <c r="D18" s="25">
        <v>72.911000000000001</v>
      </c>
      <c r="E18" s="25">
        <f t="shared" si="0"/>
        <v>100</v>
      </c>
      <c r="F18" s="25">
        <v>12.5</v>
      </c>
      <c r="G18" s="25">
        <v>72.911000000000001</v>
      </c>
      <c r="H18" s="25">
        <f t="shared" si="1"/>
        <v>100</v>
      </c>
      <c r="I18" s="25">
        <v>35.4</v>
      </c>
      <c r="J18" s="25">
        <f t="shared" si="2"/>
        <v>48.552344639354828</v>
      </c>
      <c r="K18" s="25"/>
      <c r="L18" s="25">
        <f t="shared" si="3"/>
        <v>0</v>
      </c>
      <c r="M18" s="25">
        <v>48.1</v>
      </c>
      <c r="N18" s="25">
        <f t="shared" si="4"/>
        <v>-12.700000000000003</v>
      </c>
      <c r="O18" s="25">
        <f>'[1]2015'!D18</f>
        <v>48.131999999999998</v>
      </c>
    </row>
    <row r="19" spans="1:15" ht="19.5" customHeight="1" x14ac:dyDescent="0.2">
      <c r="A19" s="23">
        <v>12</v>
      </c>
      <c r="B19" s="24" t="s">
        <v>28</v>
      </c>
      <c r="C19" s="25">
        <v>50.984000000000002</v>
      </c>
      <c r="D19" s="25">
        <v>50.984000000000002</v>
      </c>
      <c r="E19" s="25">
        <f t="shared" si="0"/>
        <v>100</v>
      </c>
      <c r="F19" s="25">
        <v>1.2</v>
      </c>
      <c r="G19" s="25">
        <v>50.984000000000002</v>
      </c>
      <c r="H19" s="25">
        <f t="shared" si="1"/>
        <v>100</v>
      </c>
      <c r="I19" s="25">
        <v>39</v>
      </c>
      <c r="J19" s="25">
        <f t="shared" si="2"/>
        <v>76.494586536952767</v>
      </c>
      <c r="K19" s="25"/>
      <c r="L19" s="25">
        <f t="shared" si="3"/>
        <v>0</v>
      </c>
      <c r="M19" s="25">
        <v>50.9</v>
      </c>
      <c r="N19" s="25">
        <f t="shared" si="4"/>
        <v>-11.899999999999999</v>
      </c>
      <c r="O19" s="25">
        <f>'[1]2015'!D19</f>
        <v>50.856999999999999</v>
      </c>
    </row>
    <row r="20" spans="1:15" ht="19.5" customHeight="1" x14ac:dyDescent="0.2">
      <c r="A20" s="23">
        <v>13</v>
      </c>
      <c r="B20" s="24" t="s">
        <v>29</v>
      </c>
      <c r="C20" s="25">
        <v>44.3</v>
      </c>
      <c r="D20" s="25">
        <v>44.3</v>
      </c>
      <c r="E20" s="25">
        <f t="shared" si="0"/>
        <v>100</v>
      </c>
      <c r="F20" s="25">
        <v>6.5</v>
      </c>
      <c r="G20" s="25">
        <v>44.3</v>
      </c>
      <c r="H20" s="25">
        <f t="shared" si="1"/>
        <v>100</v>
      </c>
      <c r="I20" s="25">
        <v>36.1</v>
      </c>
      <c r="J20" s="25">
        <f t="shared" si="2"/>
        <v>81.489841986455986</v>
      </c>
      <c r="K20" s="25"/>
      <c r="L20" s="25">
        <f t="shared" si="3"/>
        <v>0</v>
      </c>
      <c r="M20" s="25">
        <v>60</v>
      </c>
      <c r="N20" s="25">
        <f t="shared" si="4"/>
        <v>-23.9</v>
      </c>
      <c r="O20" s="25">
        <f>'[1]2015'!D20</f>
        <v>60</v>
      </c>
    </row>
    <row r="21" spans="1:15" ht="19.5" customHeight="1" x14ac:dyDescent="0.2">
      <c r="A21" s="23">
        <v>14</v>
      </c>
      <c r="B21" s="24" t="s">
        <v>30</v>
      </c>
      <c r="C21" s="25">
        <v>18.835000000000001</v>
      </c>
      <c r="D21" s="25">
        <v>18.835000000000001</v>
      </c>
      <c r="E21" s="25">
        <f t="shared" si="0"/>
        <v>100</v>
      </c>
      <c r="F21" s="25">
        <v>4.4000000000000004</v>
      </c>
      <c r="G21" s="25">
        <v>18.835000000000001</v>
      </c>
      <c r="H21" s="25">
        <f t="shared" si="1"/>
        <v>100</v>
      </c>
      <c r="I21" s="25">
        <v>6.8</v>
      </c>
      <c r="J21" s="25">
        <f t="shared" si="2"/>
        <v>36.102999734536759</v>
      </c>
      <c r="K21" s="25"/>
      <c r="L21" s="25">
        <f t="shared" si="3"/>
        <v>0</v>
      </c>
      <c r="M21" s="25">
        <v>14</v>
      </c>
      <c r="N21" s="25">
        <f t="shared" si="4"/>
        <v>-7.2</v>
      </c>
      <c r="O21" s="25">
        <f>'[1]2015'!D21</f>
        <v>14</v>
      </c>
    </row>
    <row r="22" spans="1:15" ht="19.5" customHeight="1" x14ac:dyDescent="0.2">
      <c r="A22" s="23">
        <v>15</v>
      </c>
      <c r="B22" s="24" t="s">
        <v>31</v>
      </c>
      <c r="C22" s="25">
        <v>55.311</v>
      </c>
      <c r="D22" s="25">
        <v>55.311</v>
      </c>
      <c r="E22" s="25">
        <f t="shared" si="0"/>
        <v>100</v>
      </c>
      <c r="F22" s="25">
        <v>10.5</v>
      </c>
      <c r="G22" s="25">
        <v>55.311</v>
      </c>
      <c r="H22" s="25">
        <f t="shared" si="1"/>
        <v>100</v>
      </c>
      <c r="I22" s="26">
        <v>22.2</v>
      </c>
      <c r="J22" s="25">
        <f t="shared" si="2"/>
        <v>40.136681672723327</v>
      </c>
      <c r="K22" s="25"/>
      <c r="L22" s="25">
        <f t="shared" si="3"/>
        <v>0</v>
      </c>
      <c r="M22" s="25">
        <v>29.8</v>
      </c>
      <c r="N22" s="25">
        <f t="shared" si="4"/>
        <v>-7.6000000000000014</v>
      </c>
      <c r="O22" s="25">
        <f>'[1]2015'!D22</f>
        <v>29.808</v>
      </c>
    </row>
    <row r="23" spans="1:15" ht="19.5" customHeight="1" x14ac:dyDescent="0.2">
      <c r="A23" s="23">
        <v>16</v>
      </c>
      <c r="B23" s="24" t="s">
        <v>32</v>
      </c>
      <c r="C23" s="25">
        <v>47.039000000000001</v>
      </c>
      <c r="D23" s="25">
        <v>47.039000000000001</v>
      </c>
      <c r="E23" s="25">
        <f t="shared" si="0"/>
        <v>100</v>
      </c>
      <c r="F23" s="25">
        <v>5.8</v>
      </c>
      <c r="G23" s="25">
        <v>47.039000000000001</v>
      </c>
      <c r="H23" s="25">
        <f t="shared" si="1"/>
        <v>100</v>
      </c>
      <c r="I23" s="25">
        <v>47.039000000000001</v>
      </c>
      <c r="J23" s="25">
        <f t="shared" si="2"/>
        <v>100</v>
      </c>
      <c r="K23" s="25"/>
      <c r="L23" s="25">
        <f t="shared" si="3"/>
        <v>0</v>
      </c>
      <c r="M23" s="25">
        <v>40</v>
      </c>
      <c r="N23" s="25">
        <f t="shared" si="4"/>
        <v>7.0390000000000015</v>
      </c>
      <c r="O23" s="25">
        <f>'[1]2015'!D23</f>
        <v>40</v>
      </c>
    </row>
    <row r="24" spans="1:15" ht="19.5" customHeight="1" x14ac:dyDescent="0.2">
      <c r="A24" s="23">
        <v>17</v>
      </c>
      <c r="B24" s="24" t="s">
        <v>33</v>
      </c>
      <c r="C24" s="25">
        <v>37.682000000000002</v>
      </c>
      <c r="D24" s="25">
        <v>37.682000000000002</v>
      </c>
      <c r="E24" s="25">
        <f t="shared" si="0"/>
        <v>100</v>
      </c>
      <c r="F24" s="25">
        <v>0.7</v>
      </c>
      <c r="G24" s="25">
        <v>37.682000000000002</v>
      </c>
      <c r="H24" s="25">
        <f t="shared" si="1"/>
        <v>100</v>
      </c>
      <c r="I24" s="25">
        <v>37.700000000000003</v>
      </c>
      <c r="J24" s="25">
        <f t="shared" si="2"/>
        <v>100.04776816517169</v>
      </c>
      <c r="K24" s="25"/>
      <c r="L24" s="25">
        <f t="shared" si="3"/>
        <v>0</v>
      </c>
      <c r="M24" s="25">
        <v>44.8</v>
      </c>
      <c r="N24" s="25">
        <f t="shared" si="4"/>
        <v>-7.0999999999999943</v>
      </c>
      <c r="O24" s="25">
        <f>'[1]2015'!D24</f>
        <v>44.756</v>
      </c>
    </row>
    <row r="25" spans="1:15" ht="19.5" customHeight="1" x14ac:dyDescent="0.2">
      <c r="A25" s="23"/>
      <c r="B25" s="24" t="s">
        <v>34</v>
      </c>
      <c r="C25" s="25">
        <v>2.5819999999999999</v>
      </c>
      <c r="D25" s="25">
        <v>2.5819999999999999</v>
      </c>
      <c r="E25" s="25">
        <f t="shared" si="0"/>
        <v>100</v>
      </c>
      <c r="F25" s="25"/>
      <c r="G25" s="25">
        <v>2.5819999999999999</v>
      </c>
      <c r="H25" s="25">
        <f t="shared" si="1"/>
        <v>100</v>
      </c>
      <c r="I25" s="25">
        <v>2.5819999999999999</v>
      </c>
      <c r="J25" s="25">
        <f t="shared" si="2"/>
        <v>100</v>
      </c>
      <c r="K25" s="25"/>
      <c r="L25" s="25">
        <f t="shared" si="3"/>
        <v>0</v>
      </c>
      <c r="M25" s="25">
        <v>0.7</v>
      </c>
      <c r="N25" s="25">
        <f t="shared" si="4"/>
        <v>1.8819999999999999</v>
      </c>
      <c r="O25" s="25">
        <f>'[1]2015'!D25</f>
        <v>0.68899999999999995</v>
      </c>
    </row>
    <row r="26" spans="1:15" ht="19.5" customHeight="1" x14ac:dyDescent="0.2">
      <c r="A26" s="23"/>
      <c r="B26" s="24" t="s">
        <v>35</v>
      </c>
      <c r="C26" s="27">
        <v>1.8160000000000001</v>
      </c>
      <c r="D26" s="27">
        <v>1.8160000000000001</v>
      </c>
      <c r="E26" s="27">
        <f t="shared" si="0"/>
        <v>100</v>
      </c>
      <c r="F26" s="27"/>
      <c r="G26" s="25">
        <v>1.8160000000000001</v>
      </c>
      <c r="H26" s="25">
        <f t="shared" si="1"/>
        <v>100</v>
      </c>
      <c r="I26" s="26">
        <v>1.8160000000000001</v>
      </c>
      <c r="J26" s="25">
        <f t="shared" si="2"/>
        <v>100</v>
      </c>
      <c r="K26" s="27"/>
      <c r="L26" s="25">
        <f t="shared" si="3"/>
        <v>0</v>
      </c>
      <c r="M26" s="27">
        <v>2</v>
      </c>
      <c r="N26" s="25">
        <f t="shared" si="4"/>
        <v>-0.18399999999999994</v>
      </c>
      <c r="O26" s="25">
        <f>'[1]2015'!D26</f>
        <v>2.0129999999999999</v>
      </c>
    </row>
    <row r="27" spans="1:15" ht="19.5" customHeight="1" x14ac:dyDescent="0.2">
      <c r="A27" s="28"/>
      <c r="B27" s="28" t="s">
        <v>36</v>
      </c>
      <c r="C27" s="29">
        <f>SUM(C8:C26)</f>
        <v>661.5680000000001</v>
      </c>
      <c r="D27" s="29">
        <f>SUM(D8:D26)</f>
        <v>661.56200000000001</v>
      </c>
      <c r="E27" s="29">
        <f t="shared" si="0"/>
        <v>99.999093063751559</v>
      </c>
      <c r="F27" s="29">
        <f>SUM(F8:F26)</f>
        <v>61.800000000000004</v>
      </c>
      <c r="G27" s="29">
        <f>SUM(G8:G26)</f>
        <v>661.5680000000001</v>
      </c>
      <c r="H27" s="29">
        <f t="shared" si="1"/>
        <v>100</v>
      </c>
      <c r="I27" s="29">
        <f>SUM(I8:I26)</f>
        <v>534.10500000000002</v>
      </c>
      <c r="J27" s="29">
        <f t="shared" si="2"/>
        <v>80.733197494437448</v>
      </c>
      <c r="K27" s="29">
        <f>SUM(K8:K26)</f>
        <v>0</v>
      </c>
      <c r="L27" s="29">
        <f t="shared" si="3"/>
        <v>0</v>
      </c>
      <c r="M27" s="29">
        <f>SUM(M8:M26)</f>
        <v>618.79999999999995</v>
      </c>
      <c r="N27" s="29">
        <f t="shared" si="4"/>
        <v>-84.694999999999936</v>
      </c>
      <c r="O27" s="29">
        <f>'[1]2015'!D27</f>
        <v>618.84299999999996</v>
      </c>
    </row>
    <row r="29" spans="1:15" x14ac:dyDescent="0.2">
      <c r="G29" s="30"/>
    </row>
    <row r="47" spans="11:11" x14ac:dyDescent="0.2">
      <c r="K47">
        <f>2015-1436</f>
        <v>579</v>
      </c>
    </row>
  </sheetData>
  <mergeCells count="22">
    <mergeCell ref="K5:K7"/>
    <mergeCell ref="L5:L7"/>
    <mergeCell ref="M4:M7"/>
    <mergeCell ref="N4:N7"/>
    <mergeCell ref="O4:O7"/>
    <mergeCell ref="C5:C7"/>
    <mergeCell ref="D5:D7"/>
    <mergeCell ref="E5:E7"/>
    <mergeCell ref="G5:G7"/>
    <mergeCell ref="H5:H7"/>
    <mergeCell ref="I5:I7"/>
    <mergeCell ref="J5:J7"/>
    <mergeCell ref="A1:O1"/>
    <mergeCell ref="A2:O2"/>
    <mergeCell ref="A3:O3"/>
    <mergeCell ref="A4:A7"/>
    <mergeCell ref="B4:B7"/>
    <mergeCell ref="C4:E4"/>
    <mergeCell ref="F4:F7"/>
    <mergeCell ref="G4:H4"/>
    <mergeCell ref="I4:J4"/>
    <mergeCell ref="K4:L4"/>
  </mergeCells>
  <pageMargins left="0.19" right="0.16" top="0.27" bottom="0.16" header="0.3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Talgat</dc:creator>
  <cp:lastModifiedBy>Talgat</cp:lastModifiedBy>
  <dcterms:created xsi:type="dcterms:W3CDTF">2016-08-15T09:28:08Z</dcterms:created>
  <dcterms:modified xsi:type="dcterms:W3CDTF">2016-08-15T09:28:23Z</dcterms:modified>
</cp:coreProperties>
</file>